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85" windowWidth="7335" windowHeight="6090" firstSheet="1" activeTab="2"/>
  </bookViews>
  <sheets>
    <sheet name="Form Responses" sheetId="1" state="hidden" r:id="rId1"/>
    <sheet name="Statistics" sheetId="2" r:id="rId2"/>
    <sheet name="Charts" sheetId="3" r:id="rId3"/>
    <sheet name="Partners and ICT Issue" sheetId="4" state="hidden" r:id="rId4"/>
  </sheets>
  <calcPr calcId="145621"/>
</workbook>
</file>

<file path=xl/calcChain.xml><?xml version="1.0" encoding="utf-8"?>
<calcChain xmlns="http://schemas.openxmlformats.org/spreadsheetml/2006/main">
  <c r="K9" i="2" l="1"/>
  <c r="K10" i="2" s="1"/>
  <c r="M2" i="1"/>
  <c r="M3" i="1"/>
  <c r="M4" i="1"/>
  <c r="M5" i="1"/>
  <c r="M6" i="1"/>
  <c r="M7" i="1"/>
  <c r="M8" i="1"/>
  <c r="M9" i="1"/>
  <c r="M10" i="1"/>
  <c r="M11" i="1"/>
  <c r="M12" i="1"/>
  <c r="M13" i="1"/>
  <c r="M14" i="1"/>
  <c r="M15" i="1"/>
  <c r="M16" i="1"/>
  <c r="M17" i="1"/>
  <c r="M18" i="1"/>
  <c r="M19" i="1"/>
  <c r="M20" i="1"/>
  <c r="M21" i="1"/>
  <c r="M22" i="1"/>
  <c r="H10" i="2"/>
  <c r="H9" i="2"/>
  <c r="C12" i="2"/>
  <c r="C11" i="2"/>
  <c r="C10" i="2"/>
  <c r="C9" i="2"/>
  <c r="K4" i="2"/>
  <c r="K3" i="2"/>
  <c r="H5" i="2"/>
  <c r="H4" i="2"/>
  <c r="H3" i="2"/>
  <c r="C4" i="2"/>
  <c r="C3" i="2"/>
  <c r="C5" i="2" l="1"/>
</calcChain>
</file>

<file path=xl/sharedStrings.xml><?xml version="1.0" encoding="utf-8"?>
<sst xmlns="http://schemas.openxmlformats.org/spreadsheetml/2006/main" count="342" uniqueCount="179">
  <si>
    <t>Timestamp</t>
  </si>
  <si>
    <t>Name</t>
  </si>
  <si>
    <t>What do you know about 3D printing?</t>
  </si>
  <si>
    <t>Would you want to buy a 3D printer?</t>
  </si>
  <si>
    <t>Current 3D printers cost over $2000. Would you go out to buy one?</t>
  </si>
  <si>
    <t>How much would you be willing to spend on a 3D printer if you could buy one right now?</t>
  </si>
  <si>
    <t>Should there be laws restricting people from printing some things?</t>
  </si>
  <si>
    <t>If you had a 3D printer, what would you want to make?</t>
  </si>
  <si>
    <t>Who do you going to partner up with for this SAC?</t>
  </si>
  <si>
    <t>Write down in order of preference, 5 topics you would like to research for your SAC.</t>
  </si>
  <si>
    <t>Check which 3D printing inventions are a good idea</t>
  </si>
  <si>
    <t>What would you like scientists to invent using 3D printing technology?</t>
  </si>
  <si>
    <t>Jakeb</t>
  </si>
  <si>
    <t>A little bit</t>
  </si>
  <si>
    <t>No</t>
  </si>
  <si>
    <t>No, too expensive</t>
  </si>
  <si>
    <t>$150-$500</t>
  </si>
  <si>
    <t>Yes, there are safety and economical issues involved</t>
  </si>
  <si>
    <t>Random stuff</t>
  </si>
  <si>
    <t>Daniel Caffeo</t>
  </si>
  <si>
    <t>-Guns
-Houses
-Food
-Kiosks
-?
lolz am spoderman</t>
  </si>
  <si>
    <t>3D houses</t>
  </si>
  <si>
    <t>stuff</t>
  </si>
  <si>
    <t>Daniel</t>
  </si>
  <si>
    <t>No, people should have the freedom to do as they like</t>
  </si>
  <si>
    <t>guns</t>
  </si>
  <si>
    <t>jakeb mazoski</t>
  </si>
  <si>
    <t>Cyberbullying
Cyberstalking
Cybergrooming
Viruses and Spyware 
Phishing and Internet scams</t>
  </si>
  <si>
    <t>3D bikes and cars</t>
  </si>
  <si>
    <t>everything</t>
  </si>
  <si>
    <t>Bradleigh</t>
  </si>
  <si>
    <t>Nothing at all</t>
  </si>
  <si>
    <t>$1000-$2500</t>
  </si>
  <si>
    <t>Bodyguards</t>
  </si>
  <si>
    <t>Rhys</t>
  </si>
  <si>
    <t>1.Online Gambling
2.addiction
3.virius and spyware
4.werable computing
5.</t>
  </si>
  <si>
    <t>3D food, 3D houses, 3D moon bases</t>
  </si>
  <si>
    <t>more airports</t>
  </si>
  <si>
    <t>Yes</t>
  </si>
  <si>
    <t>Yes, it's awesome</t>
  </si>
  <si>
    <t>Over $2500</t>
  </si>
  <si>
    <t>tacos</t>
  </si>
  <si>
    <t>Brad</t>
  </si>
  <si>
    <t>online gambling
gaming Addiction
Viruses and Spyware
wearable computing 
social networking</t>
  </si>
  <si>
    <t>SWAG</t>
  </si>
  <si>
    <t>Joshua Creighton</t>
  </si>
  <si>
    <t>$500-$1000</t>
  </si>
  <si>
    <t>A pizza.</t>
  </si>
  <si>
    <t>Murat Tanrikulu</t>
  </si>
  <si>
    <t>Gaming addictions
Social media addictions
Website development
Gaming 
Hacking</t>
  </si>
  <si>
    <t>3D food, 3D houses, 3D moon bases, 3D bikes and cars, 3D Kiosks</t>
  </si>
  <si>
    <t>food</t>
  </si>
  <si>
    <t>Josh Creighton</t>
  </si>
  <si>
    <t>facebook 
online games
gaming addictions
youtube
hacking</t>
  </si>
  <si>
    <t>3D houses, 3D moon bases</t>
  </si>
  <si>
    <t>Scott</t>
  </si>
  <si>
    <t>Whatever I need</t>
  </si>
  <si>
    <t>Shuayb</t>
  </si>
  <si>
    <t>- AI( Artificial Intelligence ) 
- Weapons 
- New structures/ materials
- Social Networks 
- Internet Banking</t>
  </si>
  <si>
    <t>3D moon bases</t>
  </si>
  <si>
    <t>New Materials, structures, devices.</t>
  </si>
  <si>
    <t>Shuayb Qadir</t>
  </si>
  <si>
    <t>computer parts or electronic parts</t>
  </si>
  <si>
    <t>Scott D.</t>
  </si>
  <si>
    <t>artificial intelligence
internet banking
social networks
smart phones
Cyber security (Nuclear Power plants)</t>
  </si>
  <si>
    <t>3D food, 3D houses, 3D moon bases, 3D bikes and cars</t>
  </si>
  <si>
    <t>human organs</t>
  </si>
  <si>
    <t>Daniel Dragojevic</t>
  </si>
  <si>
    <t>food</t>
  </si>
  <si>
    <t>Max Jalal</t>
  </si>
  <si>
    <t>-Internet Scaming 
-illegal downloads 
-online shopping 
-social networks 
-cyber bullying</t>
  </si>
  <si>
    <t>3D food, 3D Kiosks</t>
  </si>
  <si>
    <t>guns</t>
  </si>
  <si>
    <t>Jayden</t>
  </si>
  <si>
    <t>a Smart phone</t>
  </si>
  <si>
    <t>hamshika</t>
  </si>
  <si>
    <t>1 A.i artificial intelligence
2 wepons
3 Future gaming, computer and mobile technologies
4 Viruses and Spyware 
5 wearable computing - apple watch</t>
  </si>
  <si>
    <t>3D food, 3D houses, 3D moon bases, 3D Kiosks</t>
  </si>
  <si>
    <t>Cures for many sicknesses</t>
  </si>
  <si>
    <t>Matt Joyce</t>
  </si>
  <si>
    <t>Money</t>
  </si>
  <si>
    <t>Jamee</t>
  </si>
  <si>
    <t>Gaming Addiction
Cyberbullying
3D Printing
Future gaming, computer and mobile technologies
Cyberstalking</t>
  </si>
  <si>
    <t>3D food, 3D houses, 3D bikes and cars, 3D Kiosks</t>
  </si>
  <si>
    <t>Whatever they want</t>
  </si>
  <si>
    <t>Adam C</t>
  </si>
  <si>
    <t>vehicles, houses</t>
  </si>
  <si>
    <t>Matt C</t>
  </si>
  <si>
    <t>How much money can you make from playing online games? 
Does violent games make kids more agressive? 
How has smart phones effect the world ? 
How has technology changed over the years? 
Is online gaming getting rid of people's social life?</t>
  </si>
  <si>
    <t>Transformers</t>
  </si>
  <si>
    <t>House</t>
  </si>
  <si>
    <t>How much money can you make playing online games?
Does violent games make kids more aggresive?
How has smart phones affected the world?
How has technology changed over the years?
Is online gaming getting rid of peoples social life?</t>
  </si>
  <si>
    <t>3D houses, 3D weapons, 3D bikes and cars</t>
  </si>
  <si>
    <t>Planets</t>
  </si>
  <si>
    <t>Eddie Abdallah</t>
  </si>
  <si>
    <t>duplicate money</t>
  </si>
  <si>
    <t>Jacob El-Mohammed</t>
  </si>
  <si>
    <t>Law
Description
Social
Social Media
Governments</t>
  </si>
  <si>
    <t>3D food, 3D houses, 3D moon bases, 3D weapons, 3D bikes and cars, 3D Kiosks</t>
  </si>
  <si>
    <t>robot</t>
  </si>
  <si>
    <t>Jacob EL-Mohammad</t>
  </si>
  <si>
    <t>A lot</t>
  </si>
  <si>
    <t>Weapons</t>
  </si>
  <si>
    <t>Law 
Using social media to bring down a goverment 
Descriptions
Social 
Goverments.</t>
  </si>
  <si>
    <t>Robots</t>
  </si>
  <si>
    <t>Carolyn Vitkov</t>
  </si>
  <si>
    <t>Money, 370z, rich house</t>
  </si>
  <si>
    <t>Courtney</t>
  </si>
  <si>
    <t>1. Do you think robots will take over our jobs and we'll have no jobs left in the future ?
2. Will people become to addicted on the internet and spend more time online and not spend more time out doing something with their life?
3. Are there going to be more suciducal deaths due to Cyber bullying on social networks?
4. Are younger kids going to become more violent due to playing to much gaming?
5. Will there be more CyberStalking from people due to social networking?</t>
  </si>
  <si>
    <t>3D food, 3D houses, 3D bikes and cars</t>
  </si>
  <si>
    <t>Jamee.</t>
  </si>
  <si>
    <t>A new phone.</t>
  </si>
  <si>
    <t>Modern Warfare Joyce.</t>
  </si>
  <si>
    <t>Gaming addiction.
Cyberbullying.
3D Prinitng.
Future gaming, computer and mobile technologies.
Cyberstalking.</t>
  </si>
  <si>
    <t>Swag.</t>
  </si>
  <si>
    <t>Maher</t>
  </si>
  <si>
    <t>AN-94</t>
  </si>
  <si>
    <t>Yazeed</t>
  </si>
  <si>
    <t>game addiction, hatred towards Homework, smart phones addictions, sosietys problem, youtube exposing negative videos.</t>
  </si>
  <si>
    <t>3D food, 3D moon bases, 3D weapons, 3D bikes and cars</t>
  </si>
  <si>
    <t>all of the above</t>
  </si>
  <si>
    <t>different types of guns</t>
  </si>
  <si>
    <t>game addiction, smart phone addiction, hatred of home work, society problems, youtube exposing negativity to people.</t>
  </si>
  <si>
    <t>3D food, 3D moon bases, 3D weapons</t>
  </si>
  <si>
    <t>anything</t>
  </si>
  <si>
    <t>Josh Du</t>
  </si>
  <si>
    <t>Another 3D printer, printing another 3d printer.</t>
  </si>
  <si>
    <t>Kaelem Curran</t>
  </si>
  <si>
    <t>1. Are some games too violent for the younger generation?
2. Do kids download games now making the game industry fall and not make any money?
3. Some stuff from 3d printing might actually be dangerous shall we allow these items?
4. Is online gambling easier too access now days?
5. are kids younger than 18 accessing inappropiate websites?</t>
  </si>
  <si>
    <t>3D houses, 3D weapons, 3D bikes and cars, 3D Kiosks</t>
  </si>
  <si>
    <t>Chocolate Beanie</t>
  </si>
  <si>
    <t>1. Are some games too violent for the younger generation
2. Do kids download games now making the gaming industry fall and not make money?
3. Some stuff from 3D printing might actually be dangerous, should we allow these items?
4. Is online gaming easier to access nowadays
5. Are kids younger than the age of 18 using inappropriate websites?</t>
  </si>
  <si>
    <t>Human Beings</t>
  </si>
  <si>
    <t>Would you want a 3D printer?</t>
  </si>
  <si>
    <t>Total</t>
  </si>
  <si>
    <t xml:space="preserve">A lot </t>
  </si>
  <si>
    <t>How many people like the idea of 3D weapons?</t>
  </si>
  <si>
    <t>Like</t>
  </si>
  <si>
    <t>Dislike</t>
  </si>
  <si>
    <t>Partner</t>
  </si>
  <si>
    <t>ICT Issues</t>
  </si>
  <si>
    <t>Online Gambling</t>
  </si>
  <si>
    <t>Gaming Addiction</t>
  </si>
  <si>
    <t>Cyberbullying</t>
  </si>
  <si>
    <t>Hacking</t>
  </si>
  <si>
    <t>Is enough being done to stop Cyberbullying?</t>
  </si>
  <si>
    <t>How Online Gambling affects lives?</t>
  </si>
  <si>
    <t>How safe is internet banking?</t>
  </si>
  <si>
    <t>Internet addiction cost to lives</t>
  </si>
  <si>
    <t>How smart phone addiction affects lives</t>
  </si>
  <si>
    <t>Internet banking</t>
  </si>
  <si>
    <t>Piracy</t>
  </si>
  <si>
    <t>Artificial Intelligence</t>
  </si>
  <si>
    <t>Online Gaming Careers</t>
  </si>
  <si>
    <t>Social Media's influence on government</t>
  </si>
  <si>
    <t>Internet Addiction</t>
  </si>
  <si>
    <t>Smart Phone addiction</t>
  </si>
  <si>
    <t>Violent Video Games</t>
  </si>
  <si>
    <t>Topic</t>
  </si>
  <si>
    <t>Suggested Issue</t>
  </si>
  <si>
    <t>How can social media bring down a government?</t>
  </si>
  <si>
    <t>Will R rated games create more violence in society?</t>
  </si>
  <si>
    <t>Why do people hack?</t>
  </si>
  <si>
    <t>Will artificial intelligence change our relationship with people and machines?</t>
  </si>
  <si>
    <t>How does Gaming Addiction affect relationships?</t>
  </si>
  <si>
    <t>What are the pros and cons of  playing video games for a career?</t>
  </si>
  <si>
    <t>With Online education, do we still need schools?</t>
  </si>
  <si>
    <t>How will bendable glass screen technology change how we do things in future?</t>
  </si>
  <si>
    <t>With cameras everywhere, and everyone posting everything about themselves online, what does privacy mean in the 21st century?</t>
  </si>
  <si>
    <t>From Apple iWatch to Google Glass - What is the impact wearable computing make on our lives if we're always online?</t>
  </si>
  <si>
    <t>How is social media changing the way we receive news and journalism?</t>
  </si>
  <si>
    <t>camera phones, spy pens, CCTV. What you post online stays online. Employers and stalkers finding info about you on google.</t>
  </si>
  <si>
    <t>car windshields, windows, smartphones, tvs, anything made of glass.</t>
  </si>
  <si>
    <t>Open learning university, Ted-Ed, YouTube, can learn anything online.</t>
  </si>
  <si>
    <t xml:space="preserve">Augmented Reality + Google Glass = always on and seeing posts etc come up in real time. All the time. </t>
  </si>
  <si>
    <t>Government can't stop tweets, news about melbourne earthquake boston bombing on social media before real news - and how reliable is it?</t>
  </si>
  <si>
    <t>Think about:</t>
  </si>
  <si>
    <t>Recommended</t>
  </si>
  <si>
    <t>how illegal downloads and piracy affects artists and entertainment industry?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</si>
</sst>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ss;@"/>
  </numFmts>
  <fonts count="5" x14ac:knownFonts="1">
    <font>
      <sz val="10"/>
      <color rgb="FF000000"/>
      <name val="Arial"/>
    </font>
    <font>
      <b/>
      <sz val="10"/>
      <color rgb="FF000000"/>
      <name val="Arial"/>
    </font>
    <font>
      <sz val="10"/>
      <color rgb="FF000000"/>
      <name val="Arial"/>
    </font>
    <font>
      <b/>
      <sz val="10"/>
      <color rgb="FF000000"/>
      <name val="Arial"/>
      <family val="2"/>
    </font>
    <font>
      <sz val="10"/>
      <color rgb="FF000000"/>
      <name val="Arial"/>
      <family val="2"/>
    </font>
  </fonts>
  <fills count="8">
    <fill>
      <patternFill patternType="none"/>
    </fill>
    <fill>
      <patternFill patternType="gray125"/>
    </fill>
    <fill>
      <patternFill patternType="solid">
        <fgColor rgb="FFDDDDDD"/>
        <bgColor indexed="64"/>
      </patternFill>
    </fill>
    <fill>
      <patternFill patternType="solid">
        <fgColor rgb="FFEEEEEE"/>
        <bgColor indexed="64"/>
      </patternFill>
    </fill>
    <fill>
      <patternFill patternType="solid">
        <fgColor rgb="FFEEEEEE"/>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38">
    <xf numFmtId="0" fontId="0" fillId="0" borderId="0" xfId="0" applyAlignment="1">
      <alignment wrapText="1"/>
    </xf>
    <xf numFmtId="0" fontId="1" fillId="2" borderId="0" xfId="0" applyFont="1" applyFill="1" applyAlignment="1">
      <alignment horizontal="center" wrapText="1"/>
    </xf>
    <xf numFmtId="164" fontId="0" fillId="3" borderId="0" xfId="0" applyNumberFormat="1" applyFill="1" applyAlignment="1">
      <alignment wrapText="1"/>
    </xf>
    <xf numFmtId="0" fontId="0" fillId="4" borderId="0" xfId="0" applyFill="1" applyAlignment="1">
      <alignment wrapText="1"/>
    </xf>
    <xf numFmtId="0" fontId="0" fillId="0" borderId="0" xfId="0" applyAlignment="1"/>
    <xf numFmtId="9" fontId="0" fillId="0" borderId="0" xfId="1" applyFont="1" applyAlignment="1">
      <alignment wrapText="1"/>
    </xf>
    <xf numFmtId="0" fontId="0" fillId="4" borderId="0" xfId="0" applyFill="1" applyAlignment="1"/>
    <xf numFmtId="0" fontId="0" fillId="0" borderId="0" xfId="0" applyAlignment="1">
      <alignment horizontal="left"/>
    </xf>
    <xf numFmtId="0" fontId="0" fillId="4" borderId="0" xfId="0" applyFill="1" applyAlignment="1">
      <alignment horizontal="left"/>
    </xf>
    <xf numFmtId="0" fontId="0" fillId="0" borderId="0" xfId="0" applyAlignment="1">
      <alignment horizontal="left" wrapText="1"/>
    </xf>
    <xf numFmtId="0" fontId="3" fillId="0" borderId="0" xfId="0" applyFont="1" applyAlignment="1">
      <alignment vertical="top" wrapText="1"/>
    </xf>
    <xf numFmtId="0" fontId="0" fillId="0" borderId="0" xfId="0" applyAlignment="1">
      <alignment vertical="top" wrapText="1"/>
    </xf>
    <xf numFmtId="0" fontId="3" fillId="2" borderId="0" xfId="0" applyFont="1" applyFill="1" applyAlignment="1">
      <alignment vertical="top" wrapText="1"/>
    </xf>
    <xf numFmtId="0" fontId="0" fillId="0" borderId="0" xfId="0" applyAlignment="1">
      <alignment vertical="center" wrapText="1"/>
    </xf>
    <xf numFmtId="0" fontId="3" fillId="2" borderId="0" xfId="0" applyFont="1" applyFill="1" applyAlignment="1">
      <alignment horizontal="left" vertical="top" wrapText="1"/>
    </xf>
    <xf numFmtId="0" fontId="3" fillId="5" borderId="0" xfId="0" applyFont="1" applyFill="1" applyAlignment="1">
      <alignment vertical="top" wrapText="1"/>
    </xf>
    <xf numFmtId="0" fontId="0" fillId="6" borderId="0" xfId="0" applyFill="1" applyAlignment="1">
      <alignment wrapText="1"/>
    </xf>
    <xf numFmtId="0" fontId="4" fillId="6" borderId="0" xfId="0" applyFont="1" applyFill="1" applyAlignment="1">
      <alignment wrapText="1"/>
    </xf>
    <xf numFmtId="0" fontId="4" fillId="6" borderId="0" xfId="0" applyFont="1" applyFill="1" applyAlignment="1"/>
    <xf numFmtId="0" fontId="0" fillId="4" borderId="0" xfId="0" applyFill="1" applyAlignment="1">
      <alignment vertical="top" wrapText="1"/>
    </xf>
    <xf numFmtId="0" fontId="1" fillId="2" borderId="0" xfId="0" applyFont="1" applyFill="1" applyAlignment="1">
      <alignment horizontal="center" vertical="center" wrapText="1"/>
    </xf>
    <xf numFmtId="0" fontId="0" fillId="4" borderId="0" xfId="0" applyFill="1" applyAlignment="1">
      <alignment vertical="center" wrapText="1"/>
    </xf>
    <xf numFmtId="0" fontId="0" fillId="6" borderId="0" xfId="0" applyFill="1" applyAlignment="1">
      <alignment vertical="center" wrapText="1"/>
    </xf>
    <xf numFmtId="0" fontId="3" fillId="5" borderId="0" xfId="0" applyFont="1" applyFill="1" applyAlignment="1">
      <alignment vertical="center" wrapText="1"/>
    </xf>
    <xf numFmtId="0" fontId="4" fillId="4" borderId="0" xfId="0" applyFont="1" applyFill="1" applyAlignment="1">
      <alignment vertical="top" wrapText="1"/>
    </xf>
    <xf numFmtId="0" fontId="1"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0" fillId="5" borderId="1" xfId="0" applyFill="1" applyBorder="1" applyAlignment="1">
      <alignment wrapText="1"/>
    </xf>
    <xf numFmtId="0" fontId="3" fillId="5" borderId="1" xfId="0" applyFont="1" applyFill="1" applyBorder="1" applyAlignment="1">
      <alignment vertical="top" wrapText="1"/>
    </xf>
    <xf numFmtId="0" fontId="0" fillId="4" borderId="1" xfId="0" applyFill="1" applyBorder="1" applyAlignment="1">
      <alignment vertical="top" wrapText="1"/>
    </xf>
    <xf numFmtId="0" fontId="4" fillId="4" borderId="1" xfId="0" applyFont="1" applyFill="1" applyBorder="1" applyAlignment="1">
      <alignment vertical="top" wrapText="1"/>
    </xf>
    <xf numFmtId="0" fontId="0" fillId="0" borderId="1" xfId="0" applyBorder="1" applyAlignment="1">
      <alignment wrapText="1"/>
    </xf>
    <xf numFmtId="0" fontId="0" fillId="0" borderId="1" xfId="0" applyBorder="1" applyAlignment="1">
      <alignment vertical="top" wrapText="1"/>
    </xf>
    <xf numFmtId="0" fontId="4" fillId="0" borderId="1" xfId="0" applyFont="1" applyBorder="1" applyAlignment="1">
      <alignment vertical="top" wrapText="1"/>
    </xf>
    <xf numFmtId="0" fontId="3" fillId="5" borderId="0" xfId="0" applyFont="1" applyFill="1" applyBorder="1" applyAlignment="1">
      <alignment vertical="top" wrapText="1"/>
    </xf>
    <xf numFmtId="0" fontId="4" fillId="0" borderId="0" xfId="0" applyFont="1" applyBorder="1" applyAlignment="1">
      <alignment vertical="top" wrapText="1"/>
    </xf>
    <xf numFmtId="0" fontId="3" fillId="7" borderId="1" xfId="0" applyFont="1" applyFill="1" applyBorder="1" applyAlignment="1">
      <alignment vertical="top" wrapText="1"/>
    </xf>
    <xf numFmtId="0" fontId="4" fillId="7" borderId="1" xfId="0" applyFont="1" applyFill="1" applyBorder="1" applyAlignment="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Would</a:t>
            </a:r>
            <a:r>
              <a:rPr lang="en-AU" baseline="0"/>
              <a:t> you want a 3D Printer?</a:t>
            </a:r>
            <a:endParaRPr lang="en-AU"/>
          </a:p>
        </c:rich>
      </c:tx>
      <c:layout/>
      <c:overlay val="0"/>
    </c:title>
    <c:autoTitleDeleted val="0"/>
    <c:plotArea>
      <c:layout/>
      <c:pieChart>
        <c:varyColors val="1"/>
        <c:ser>
          <c:idx val="0"/>
          <c:order val="0"/>
          <c:dLbls>
            <c:dLbl>
              <c:idx val="1"/>
              <c:layout>
                <c:manualLayout>
                  <c:x val="-0.13648715507813633"/>
                  <c:y val="-0.19411810082879424"/>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Statistics!$B$2:$B$4</c:f>
              <c:strCache>
                <c:ptCount val="3"/>
                <c:pt idx="0">
                  <c:v>Would you want a 3D printer?</c:v>
                </c:pt>
                <c:pt idx="1">
                  <c:v>Yes</c:v>
                </c:pt>
                <c:pt idx="2">
                  <c:v>No</c:v>
                </c:pt>
              </c:strCache>
            </c:strRef>
          </c:cat>
          <c:val>
            <c:numRef>
              <c:f>Statistics!$C$2:$C$4</c:f>
              <c:numCache>
                <c:formatCode>General</c:formatCode>
                <c:ptCount val="3"/>
                <c:pt idx="1">
                  <c:v>11</c:v>
                </c:pt>
                <c:pt idx="2">
                  <c:v>4</c:v>
                </c:pt>
              </c:numCache>
            </c:numRef>
          </c:val>
        </c:ser>
        <c:ser>
          <c:idx val="1"/>
          <c:order val="1"/>
          <c:dLbls>
            <c:showLegendKey val="0"/>
            <c:showVal val="0"/>
            <c:showCatName val="1"/>
            <c:showSerName val="0"/>
            <c:showPercent val="1"/>
            <c:showBubbleSize val="0"/>
            <c:showLeaderLines val="1"/>
          </c:dLbls>
          <c:cat>
            <c:strRef>
              <c:f>Statistics!$B$2:$B$4</c:f>
              <c:strCache>
                <c:ptCount val="3"/>
                <c:pt idx="0">
                  <c:v>Would you want a 3D printer?</c:v>
                </c:pt>
                <c:pt idx="1">
                  <c:v>Yes</c:v>
                </c:pt>
                <c:pt idx="2">
                  <c:v>No</c:v>
                </c:pt>
              </c:strCache>
            </c:strRef>
          </c:cat>
          <c:val>
            <c:numRef>
              <c:f>Statistics!$D$2:$D$4</c:f>
              <c:numCache>
                <c:formatCode>0%</c:formatCode>
                <c:ptCount val="3"/>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What do you know about 3D printing?</a:t>
            </a:r>
          </a:p>
        </c:rich>
      </c:tx>
      <c:layout/>
      <c:overlay val="0"/>
    </c:title>
    <c:autoTitleDeleted val="0"/>
    <c:plotArea>
      <c:layout/>
      <c:pieChart>
        <c:varyColors val="1"/>
        <c:ser>
          <c:idx val="0"/>
          <c:order val="0"/>
          <c:dLbls>
            <c:dLbl>
              <c:idx val="2"/>
              <c:layout>
                <c:manualLayout>
                  <c:x val="-9.9808834240826622E-2"/>
                  <c:y val="-0.23264791690979111"/>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Statistics!$G$2:$G$5</c:f>
              <c:strCache>
                <c:ptCount val="4"/>
                <c:pt idx="0">
                  <c:v>What do you know about 3D printing?</c:v>
                </c:pt>
                <c:pt idx="1">
                  <c:v>A lot </c:v>
                </c:pt>
                <c:pt idx="2">
                  <c:v>A little bit</c:v>
                </c:pt>
                <c:pt idx="3">
                  <c:v>Nothing at all</c:v>
                </c:pt>
              </c:strCache>
            </c:strRef>
          </c:cat>
          <c:val>
            <c:numRef>
              <c:f>Statistics!$H$2:$H$5</c:f>
              <c:numCache>
                <c:formatCode>General</c:formatCode>
                <c:ptCount val="4"/>
                <c:pt idx="1">
                  <c:v>1</c:v>
                </c:pt>
                <c:pt idx="2">
                  <c:v>11</c:v>
                </c:pt>
                <c:pt idx="3">
                  <c:v>3</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AU"/>
              <a:t>Current 3D printers cost over $2000. Would you go out to buy one?</a:t>
            </a:r>
          </a:p>
        </c:rich>
      </c:tx>
      <c:layout/>
      <c:overlay val="0"/>
    </c:title>
    <c:autoTitleDeleted val="0"/>
    <c:plotArea>
      <c:layout/>
      <c:pieChart>
        <c:varyColors val="1"/>
        <c:ser>
          <c:idx val="0"/>
          <c:order val="0"/>
          <c:dLbls>
            <c:showLegendKey val="0"/>
            <c:showVal val="0"/>
            <c:showCatName val="1"/>
            <c:showSerName val="0"/>
            <c:showPercent val="1"/>
            <c:showBubbleSize val="0"/>
            <c:showLeaderLines val="1"/>
          </c:dLbls>
          <c:cat>
            <c:strRef>
              <c:f>Statistics!$J$2:$J$4</c:f>
              <c:strCache>
                <c:ptCount val="3"/>
                <c:pt idx="0">
                  <c:v>Current 3D printers cost over $2000. Would you go out to buy one?</c:v>
                </c:pt>
                <c:pt idx="1">
                  <c:v>Yes, it's awesome</c:v>
                </c:pt>
                <c:pt idx="2">
                  <c:v>No, too expensive</c:v>
                </c:pt>
              </c:strCache>
            </c:strRef>
          </c:cat>
          <c:val>
            <c:numRef>
              <c:f>Statistics!$K$2:$K$4</c:f>
              <c:numCache>
                <c:formatCode>General</c:formatCode>
                <c:ptCount val="3"/>
                <c:pt idx="1">
                  <c:v>8</c:v>
                </c:pt>
                <c:pt idx="2">
                  <c:v>7</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How much would you be willing to spend on a 3D printer if you could buy one right now?</a:t>
            </a:r>
          </a:p>
        </c:rich>
      </c:tx>
      <c:layout/>
      <c:overlay val="0"/>
    </c:title>
    <c:autoTitleDeleted val="0"/>
    <c:plotArea>
      <c:layout/>
      <c:pieChart>
        <c:varyColors val="1"/>
        <c:ser>
          <c:idx val="0"/>
          <c:order val="0"/>
          <c:dLbls>
            <c:showLegendKey val="0"/>
            <c:showVal val="0"/>
            <c:showCatName val="1"/>
            <c:showSerName val="0"/>
            <c:showPercent val="1"/>
            <c:showBubbleSize val="0"/>
            <c:showLeaderLines val="1"/>
          </c:dLbls>
          <c:cat>
            <c:strRef>
              <c:f>Statistics!$B$8:$B$12</c:f>
              <c:strCache>
                <c:ptCount val="5"/>
                <c:pt idx="0">
                  <c:v>How much would you be willing to spend on a 3D printer if you could buy one right now?</c:v>
                </c:pt>
                <c:pt idx="1">
                  <c:v>$150-$500</c:v>
                </c:pt>
                <c:pt idx="2">
                  <c:v>$500-$1000</c:v>
                </c:pt>
                <c:pt idx="3">
                  <c:v>$1000-$2500</c:v>
                </c:pt>
                <c:pt idx="4">
                  <c:v>Over $2500</c:v>
                </c:pt>
              </c:strCache>
            </c:strRef>
          </c:cat>
          <c:val>
            <c:numRef>
              <c:f>Statistics!$C$8:$C$12</c:f>
              <c:numCache>
                <c:formatCode>General</c:formatCode>
                <c:ptCount val="5"/>
                <c:pt idx="1">
                  <c:v>1</c:v>
                </c:pt>
                <c:pt idx="2">
                  <c:v>9</c:v>
                </c:pt>
                <c:pt idx="3">
                  <c:v>4</c:v>
                </c:pt>
                <c:pt idx="4">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Should there be laws restricting people from printing some things?</a:t>
            </a:r>
          </a:p>
        </c:rich>
      </c:tx>
      <c:layout/>
      <c:overlay val="0"/>
    </c:title>
    <c:autoTitleDeleted val="0"/>
    <c:plotArea>
      <c:layout/>
      <c:pieChart>
        <c:varyColors val="1"/>
        <c:ser>
          <c:idx val="0"/>
          <c:order val="0"/>
          <c:dLbls>
            <c:dLbl>
              <c:idx val="1"/>
              <c:layout>
                <c:manualLayout>
                  <c:x val="-0.10429661470056784"/>
                  <c:y val="-0.21164726030867764"/>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Statistics!$G$8:$G$10</c:f>
              <c:strCache>
                <c:ptCount val="3"/>
                <c:pt idx="0">
                  <c:v>Should there be laws restricting people from printing some things?</c:v>
                </c:pt>
                <c:pt idx="1">
                  <c:v>Yes, there are safety and economical issues involved</c:v>
                </c:pt>
                <c:pt idx="2">
                  <c:v>No, people should have the freedom to do as they like</c:v>
                </c:pt>
              </c:strCache>
            </c:strRef>
          </c:cat>
          <c:val>
            <c:numRef>
              <c:f>Statistics!$H$8:$H$10</c:f>
              <c:numCache>
                <c:formatCode>General</c:formatCode>
                <c:ptCount val="3"/>
                <c:pt idx="1">
                  <c:v>13</c:v>
                </c:pt>
                <c:pt idx="2">
                  <c:v>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7"/>
    </mc:Choice>
    <mc:Fallback>
      <c:style val="17"/>
    </mc:Fallback>
  </mc:AlternateContent>
  <c:chart>
    <c:title>
      <c:tx>
        <c:rich>
          <a:bodyPr/>
          <a:lstStyle/>
          <a:p>
            <a:pPr>
              <a:defRPr/>
            </a:pPr>
            <a:r>
              <a:rPr lang="en-AU"/>
              <a:t>How many people like the idea of 3D weapons?</a:t>
            </a:r>
          </a:p>
        </c:rich>
      </c:tx>
      <c:layout/>
      <c:overlay val="0"/>
    </c:title>
    <c:autoTitleDeleted val="0"/>
    <c:plotArea>
      <c:layout/>
      <c:pieChart>
        <c:varyColors val="1"/>
        <c:ser>
          <c:idx val="0"/>
          <c:order val="0"/>
          <c:dLbls>
            <c:showLegendKey val="0"/>
            <c:showVal val="0"/>
            <c:showCatName val="1"/>
            <c:showSerName val="0"/>
            <c:showPercent val="1"/>
            <c:showBubbleSize val="0"/>
            <c:showLeaderLines val="1"/>
          </c:dLbls>
          <c:cat>
            <c:strRef>
              <c:f>Statistics!$J$8:$J$10</c:f>
              <c:strCache>
                <c:ptCount val="3"/>
                <c:pt idx="0">
                  <c:v>How many people like the idea of 3D weapons?</c:v>
                </c:pt>
                <c:pt idx="1">
                  <c:v>Like</c:v>
                </c:pt>
                <c:pt idx="2">
                  <c:v>Dislike</c:v>
                </c:pt>
              </c:strCache>
            </c:strRef>
          </c:cat>
          <c:val>
            <c:numRef>
              <c:f>Statistics!$K$8:$K$10</c:f>
              <c:numCache>
                <c:formatCode>General</c:formatCode>
                <c:ptCount val="3"/>
                <c:pt idx="1">
                  <c:v>7</c:v>
                </c:pt>
                <c:pt idx="2">
                  <c:v>15</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295275</xdr:colOff>
      <xdr:row>1</xdr:row>
      <xdr:rowOff>104775</xdr:rowOff>
    </xdr:from>
    <xdr:to>
      <xdr:col>6</xdr:col>
      <xdr:colOff>364751</xdr:colOff>
      <xdr:row>18</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495300</xdr:colOff>
      <xdr:row>1</xdr:row>
      <xdr:rowOff>104775</xdr:rowOff>
    </xdr:from>
    <xdr:to>
      <xdr:col>16</xdr:col>
      <xdr:colOff>81803</xdr:colOff>
      <xdr:row>22</xdr:row>
      <xdr:rowOff>131950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228600</xdr:colOff>
      <xdr:row>19</xdr:row>
      <xdr:rowOff>0</xdr:rowOff>
    </xdr:from>
    <xdr:to>
      <xdr:col>6</xdr:col>
      <xdr:colOff>466725</xdr:colOff>
      <xdr:row>41</xdr:row>
      <xdr:rowOff>3082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523875</xdr:colOff>
      <xdr:row>23</xdr:row>
      <xdr:rowOff>57150</xdr:rowOff>
    </xdr:from>
    <xdr:to>
      <xdr:col>16</xdr:col>
      <xdr:colOff>344581</xdr:colOff>
      <xdr:row>53</xdr:row>
      <xdr:rowOff>16811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41</xdr:row>
      <xdr:rowOff>85725</xdr:rowOff>
    </xdr:from>
    <xdr:to>
      <xdr:col>7</xdr:col>
      <xdr:colOff>561974</xdr:colOff>
      <xdr:row>72</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9525</xdr:colOff>
      <xdr:row>53</xdr:row>
      <xdr:rowOff>66675</xdr:rowOff>
    </xdr:from>
    <xdr:to>
      <xdr:col>15</xdr:col>
      <xdr:colOff>314325</xdr:colOff>
      <xdr:row>77</xdr:row>
      <xdr:rowOff>142875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opLeftCell="G1" workbookViewId="0">
      <pane ySplit="1" topLeftCell="A2" activePane="bottomLeft" state="frozen"/>
      <selection pane="bottomLeft" activeCell="H28" sqref="H28"/>
    </sheetView>
  </sheetViews>
  <sheetFormatPr defaultColWidth="17.140625" defaultRowHeight="12.75" customHeight="1" x14ac:dyDescent="0.2"/>
  <cols>
    <col min="2" max="2" width="38.28515625" customWidth="1"/>
    <col min="3" max="3" width="36" bestFit="1" customWidth="1"/>
    <col min="4" max="4" width="35" bestFit="1" customWidth="1"/>
    <col min="5" max="5" width="30.140625" customWidth="1"/>
    <col min="6" max="6" width="25.42578125" customWidth="1"/>
    <col min="7" max="7" width="26.7109375" customWidth="1"/>
    <col min="8" max="8" width="41.7109375" customWidth="1"/>
    <col min="11" max="11" width="70.5703125" bestFit="1" customWidth="1"/>
  </cols>
  <sheetData>
    <row r="1" spans="1:13" ht="12.75" customHeight="1" x14ac:dyDescent="0.2">
      <c r="A1" s="1" t="s">
        <v>0</v>
      </c>
      <c r="B1" s="1" t="s">
        <v>1</v>
      </c>
      <c r="C1" s="1" t="s">
        <v>2</v>
      </c>
      <c r="D1" s="1" t="s">
        <v>3</v>
      </c>
      <c r="E1" s="1" t="s">
        <v>4</v>
      </c>
      <c r="F1" s="1" t="s">
        <v>5</v>
      </c>
      <c r="G1" s="1" t="s">
        <v>6</v>
      </c>
      <c r="H1" s="1" t="s">
        <v>7</v>
      </c>
      <c r="I1" s="1" t="s">
        <v>8</v>
      </c>
      <c r="J1" s="1" t="s">
        <v>9</v>
      </c>
      <c r="K1" s="1" t="s">
        <v>10</v>
      </c>
      <c r="L1" s="1" t="s">
        <v>11</v>
      </c>
    </row>
    <row r="2" spans="1:13" ht="12.75" customHeight="1" x14ac:dyDescent="0.2">
      <c r="A2" s="2">
        <v>41379.413692129601</v>
      </c>
      <c r="B2" s="3" t="s">
        <v>12</v>
      </c>
      <c r="C2" s="3" t="s">
        <v>13</v>
      </c>
      <c r="D2" s="3" t="s">
        <v>14</v>
      </c>
      <c r="E2" s="3" t="s">
        <v>15</v>
      </c>
      <c r="F2" s="3" t="s">
        <v>16</v>
      </c>
      <c r="G2" s="3" t="s">
        <v>17</v>
      </c>
      <c r="H2" s="3" t="s">
        <v>18</v>
      </c>
      <c r="I2" s="3" t="s">
        <v>19</v>
      </c>
      <c r="J2" s="3" t="s">
        <v>20</v>
      </c>
      <c r="K2" s="3" t="s">
        <v>21</v>
      </c>
      <c r="L2" s="3" t="s">
        <v>22</v>
      </c>
      <c r="M2" t="e">
        <f t="shared" ref="M2:M8" si="0">IF(SEARCH("weapons",K2)&gt;1, 1, 0)</f>
        <v>#VALUE!</v>
      </c>
    </row>
    <row r="3" spans="1:13" ht="12.75" customHeight="1" x14ac:dyDescent="0.2">
      <c r="A3" s="2">
        <v>41379.4159953704</v>
      </c>
      <c r="B3" s="3" t="s">
        <v>23</v>
      </c>
      <c r="C3" s="3" t="s">
        <v>13</v>
      </c>
      <c r="D3" s="3" t="s">
        <v>14</v>
      </c>
      <c r="E3" s="3" t="s">
        <v>15</v>
      </c>
      <c r="F3" s="3" t="s">
        <v>16</v>
      </c>
      <c r="G3" s="3" t="s">
        <v>24</v>
      </c>
      <c r="H3" s="3" t="s">
        <v>25</v>
      </c>
      <c r="I3" s="3" t="s">
        <v>26</v>
      </c>
      <c r="J3" s="3" t="s">
        <v>27</v>
      </c>
      <c r="K3" s="3" t="s">
        <v>28</v>
      </c>
      <c r="L3" s="3" t="s">
        <v>29</v>
      </c>
      <c r="M3" t="e">
        <f t="shared" si="0"/>
        <v>#VALUE!</v>
      </c>
    </row>
    <row r="4" spans="1:13" ht="12.75" customHeight="1" x14ac:dyDescent="0.2">
      <c r="A4" s="2">
        <v>41379.417037036997</v>
      </c>
      <c r="B4" s="3" t="s">
        <v>30</v>
      </c>
      <c r="C4" s="3" t="s">
        <v>31</v>
      </c>
      <c r="D4" s="3" t="s">
        <v>14</v>
      </c>
      <c r="E4" s="3" t="s">
        <v>15</v>
      </c>
      <c r="F4" s="3" t="s">
        <v>32</v>
      </c>
      <c r="G4" s="3" t="s">
        <v>17</v>
      </c>
      <c r="H4" s="3" t="s">
        <v>33</v>
      </c>
      <c r="I4" s="3" t="s">
        <v>34</v>
      </c>
      <c r="J4" s="3" t="s">
        <v>35</v>
      </c>
      <c r="K4" s="3" t="s">
        <v>36</v>
      </c>
      <c r="L4" s="3" t="s">
        <v>37</v>
      </c>
      <c r="M4" t="e">
        <f t="shared" si="0"/>
        <v>#VALUE!</v>
      </c>
    </row>
    <row r="5" spans="1:13" ht="12.75" customHeight="1" x14ac:dyDescent="0.2">
      <c r="A5" s="2">
        <v>41379.417361111096</v>
      </c>
      <c r="B5" s="3" t="s">
        <v>34</v>
      </c>
      <c r="C5" s="3" t="s">
        <v>13</v>
      </c>
      <c r="D5" s="3" t="s">
        <v>38</v>
      </c>
      <c r="E5" s="3" t="s">
        <v>39</v>
      </c>
      <c r="F5" s="3" t="s">
        <v>40</v>
      </c>
      <c r="G5" s="3" t="s">
        <v>17</v>
      </c>
      <c r="H5" s="3" t="s">
        <v>41</v>
      </c>
      <c r="I5" s="3" t="s">
        <v>42</v>
      </c>
      <c r="J5" s="3" t="s">
        <v>43</v>
      </c>
      <c r="K5" s="3" t="s">
        <v>28</v>
      </c>
      <c r="L5" s="3" t="s">
        <v>44</v>
      </c>
      <c r="M5" t="e">
        <f t="shared" si="0"/>
        <v>#VALUE!</v>
      </c>
    </row>
    <row r="6" spans="1:13" ht="12.75" customHeight="1" x14ac:dyDescent="0.2">
      <c r="A6" s="2">
        <v>41379.419155092597</v>
      </c>
      <c r="B6" s="3" t="s">
        <v>45</v>
      </c>
      <c r="C6" s="3" t="s">
        <v>13</v>
      </c>
      <c r="D6" s="3" t="s">
        <v>38</v>
      </c>
      <c r="E6" s="3" t="s">
        <v>15</v>
      </c>
      <c r="F6" s="3" t="s">
        <v>46</v>
      </c>
      <c r="G6" s="3" t="s">
        <v>17</v>
      </c>
      <c r="H6" s="3" t="s">
        <v>47</v>
      </c>
      <c r="I6" s="3" t="s">
        <v>48</v>
      </c>
      <c r="J6" s="3" t="s">
        <v>49</v>
      </c>
      <c r="K6" s="3" t="s">
        <v>50</v>
      </c>
      <c r="L6" s="3" t="s">
        <v>47</v>
      </c>
      <c r="M6" t="e">
        <f t="shared" si="0"/>
        <v>#VALUE!</v>
      </c>
    </row>
    <row r="7" spans="1:13" ht="12.75" customHeight="1" x14ac:dyDescent="0.2">
      <c r="A7" s="2">
        <v>41379.419166666703</v>
      </c>
      <c r="B7" s="3" t="s">
        <v>48</v>
      </c>
      <c r="C7" s="3" t="s">
        <v>13</v>
      </c>
      <c r="D7" s="3" t="s">
        <v>38</v>
      </c>
      <c r="E7" s="3" t="s">
        <v>15</v>
      </c>
      <c r="F7" s="3" t="s">
        <v>46</v>
      </c>
      <c r="G7" s="3" t="s">
        <v>17</v>
      </c>
      <c r="H7" s="3" t="s">
        <v>51</v>
      </c>
      <c r="I7" s="3" t="s">
        <v>52</v>
      </c>
      <c r="J7" s="3" t="s">
        <v>53</v>
      </c>
      <c r="K7" s="3" t="s">
        <v>54</v>
      </c>
      <c r="L7" s="3" t="s">
        <v>51</v>
      </c>
      <c r="M7" t="e">
        <f t="shared" si="0"/>
        <v>#VALUE!</v>
      </c>
    </row>
    <row r="8" spans="1:13" ht="12.75" customHeight="1" x14ac:dyDescent="0.2">
      <c r="A8" s="2">
        <v>41379.4199421296</v>
      </c>
      <c r="B8" s="3" t="s">
        <v>55</v>
      </c>
      <c r="C8" s="3" t="s">
        <v>13</v>
      </c>
      <c r="D8" s="3" t="s">
        <v>38</v>
      </c>
      <c r="E8" s="3" t="s">
        <v>39</v>
      </c>
      <c r="F8" s="3" t="s">
        <v>32</v>
      </c>
      <c r="G8" s="3" t="s">
        <v>17</v>
      </c>
      <c r="H8" s="3" t="s">
        <v>56</v>
      </c>
      <c r="I8" s="3" t="s">
        <v>57</v>
      </c>
      <c r="J8" s="3" t="s">
        <v>58</v>
      </c>
      <c r="K8" s="3" t="s">
        <v>59</v>
      </c>
      <c r="L8" s="3" t="s">
        <v>60</v>
      </c>
      <c r="M8" t="e">
        <f t="shared" si="0"/>
        <v>#VALUE!</v>
      </c>
    </row>
    <row r="9" spans="1:13" ht="12.75" customHeight="1" x14ac:dyDescent="0.2">
      <c r="A9" s="2">
        <v>41379.419965277797</v>
      </c>
      <c r="B9" s="3" t="s">
        <v>61</v>
      </c>
      <c r="C9" s="3" t="s">
        <v>13</v>
      </c>
      <c r="D9" s="3" t="s">
        <v>38</v>
      </c>
      <c r="E9" s="3" t="s">
        <v>39</v>
      </c>
      <c r="F9" s="3" t="s">
        <v>46</v>
      </c>
      <c r="G9" s="3" t="s">
        <v>17</v>
      </c>
      <c r="H9" s="3" t="s">
        <v>62</v>
      </c>
      <c r="I9" s="3" t="s">
        <v>63</v>
      </c>
      <c r="J9" s="3" t="s">
        <v>64</v>
      </c>
      <c r="K9" s="3" t="s">
        <v>65</v>
      </c>
      <c r="L9" s="3" t="s">
        <v>66</v>
      </c>
      <c r="M9" t="e">
        <f t="shared" ref="M9:M22" si="1">IF(SEARCH("weapons",K9)&gt;1, 1, 0)</f>
        <v>#VALUE!</v>
      </c>
    </row>
    <row r="10" spans="1:13" ht="12.75" customHeight="1" x14ac:dyDescent="0.2">
      <c r="A10" s="2">
        <v>41379.420173611099</v>
      </c>
      <c r="B10" s="3" t="s">
        <v>67</v>
      </c>
      <c r="C10" s="3" t="s">
        <v>31</v>
      </c>
      <c r="D10" s="3" t="s">
        <v>14</v>
      </c>
      <c r="E10" s="3" t="s">
        <v>15</v>
      </c>
      <c r="F10" s="3" t="s">
        <v>46</v>
      </c>
      <c r="G10" s="3" t="s">
        <v>17</v>
      </c>
      <c r="H10" s="3" t="s">
        <v>68</v>
      </c>
      <c r="I10" s="3" t="s">
        <v>69</v>
      </c>
      <c r="J10" s="3" t="s">
        <v>70</v>
      </c>
      <c r="K10" s="3" t="s">
        <v>71</v>
      </c>
      <c r="L10" s="3" t="s">
        <v>72</v>
      </c>
      <c r="M10" t="e">
        <f t="shared" si="1"/>
        <v>#VALUE!</v>
      </c>
    </row>
    <row r="11" spans="1:13" ht="12.75" customHeight="1" x14ac:dyDescent="0.2">
      <c r="A11" s="2">
        <v>41379.420636574097</v>
      </c>
      <c r="B11" s="3" t="s">
        <v>73</v>
      </c>
      <c r="C11" s="3" t="s">
        <v>13</v>
      </c>
      <c r="D11" s="3" t="s">
        <v>38</v>
      </c>
      <c r="E11" s="3" t="s">
        <v>39</v>
      </c>
      <c r="F11" s="3" t="s">
        <v>32</v>
      </c>
      <c r="G11" s="3" t="s">
        <v>17</v>
      </c>
      <c r="H11" s="3" t="s">
        <v>74</v>
      </c>
      <c r="I11" s="3" t="s">
        <v>75</v>
      </c>
      <c r="J11" s="3" t="s">
        <v>76</v>
      </c>
      <c r="K11" s="3" t="s">
        <v>77</v>
      </c>
      <c r="L11" s="3" t="s">
        <v>78</v>
      </c>
      <c r="M11" t="e">
        <f t="shared" si="1"/>
        <v>#VALUE!</v>
      </c>
    </row>
    <row r="12" spans="1:13" ht="12.75" customHeight="1" x14ac:dyDescent="0.2">
      <c r="A12" s="2">
        <v>41379.4241666667</v>
      </c>
      <c r="B12" s="3" t="s">
        <v>79</v>
      </c>
      <c r="C12" s="3" t="s">
        <v>31</v>
      </c>
      <c r="D12" s="3" t="s">
        <v>38</v>
      </c>
      <c r="E12" s="3" t="s">
        <v>15</v>
      </c>
      <c r="F12" s="3" t="s">
        <v>46</v>
      </c>
      <c r="G12" s="3" t="s">
        <v>17</v>
      </c>
      <c r="H12" s="3" t="s">
        <v>80</v>
      </c>
      <c r="I12" s="3" t="s">
        <v>81</v>
      </c>
      <c r="J12" s="3" t="s">
        <v>82</v>
      </c>
      <c r="K12" s="3" t="s">
        <v>83</v>
      </c>
      <c r="L12" s="3" t="s">
        <v>84</v>
      </c>
      <c r="M12" t="e">
        <f t="shared" si="1"/>
        <v>#VALUE!</v>
      </c>
    </row>
    <row r="13" spans="1:13" ht="12.75" customHeight="1" x14ac:dyDescent="0.2">
      <c r="A13" s="2">
        <v>41379.425625000003</v>
      </c>
      <c r="B13" s="3" t="s">
        <v>85</v>
      </c>
      <c r="C13" s="3" t="s">
        <v>13</v>
      </c>
      <c r="D13" s="3" t="s">
        <v>38</v>
      </c>
      <c r="E13" s="3" t="s">
        <v>15</v>
      </c>
      <c r="F13" s="3" t="s">
        <v>40</v>
      </c>
      <c r="G13" s="3" t="s">
        <v>17</v>
      </c>
      <c r="H13" s="3" t="s">
        <v>86</v>
      </c>
      <c r="I13" s="3" t="s">
        <v>87</v>
      </c>
      <c r="J13" s="3" t="s">
        <v>88</v>
      </c>
      <c r="K13" s="3" t="s">
        <v>65</v>
      </c>
      <c r="L13" s="3" t="s">
        <v>89</v>
      </c>
      <c r="M13" t="e">
        <f t="shared" si="1"/>
        <v>#VALUE!</v>
      </c>
    </row>
    <row r="14" spans="1:13" ht="12.75" customHeight="1" x14ac:dyDescent="0.2">
      <c r="A14" s="2">
        <v>41379.425729166702</v>
      </c>
      <c r="B14" s="3" t="s">
        <v>87</v>
      </c>
      <c r="C14" s="3" t="s">
        <v>13</v>
      </c>
      <c r="D14" s="3" t="s">
        <v>14</v>
      </c>
      <c r="E14" s="3" t="s">
        <v>15</v>
      </c>
      <c r="F14" s="3" t="s">
        <v>46</v>
      </c>
      <c r="G14" s="3" t="s">
        <v>17</v>
      </c>
      <c r="H14" s="3" t="s">
        <v>90</v>
      </c>
      <c r="I14" s="3" t="s">
        <v>85</v>
      </c>
      <c r="J14" s="3" t="s">
        <v>91</v>
      </c>
      <c r="K14" s="3" t="s">
        <v>92</v>
      </c>
      <c r="L14" s="3" t="s">
        <v>93</v>
      </c>
      <c r="M14">
        <f t="shared" si="1"/>
        <v>1</v>
      </c>
    </row>
    <row r="15" spans="1:13" ht="12.75" customHeight="1" x14ac:dyDescent="0.2">
      <c r="A15" s="2">
        <v>41379.426678240699</v>
      </c>
      <c r="B15" s="3" t="s">
        <v>94</v>
      </c>
      <c r="C15" s="3" t="s">
        <v>13</v>
      </c>
      <c r="D15" s="3" t="s">
        <v>14</v>
      </c>
      <c r="E15" s="3" t="s">
        <v>15</v>
      </c>
      <c r="F15" s="3" t="s">
        <v>46</v>
      </c>
      <c r="G15" s="3" t="s">
        <v>17</v>
      </c>
      <c r="H15" s="3" t="s">
        <v>95</v>
      </c>
      <c r="I15" s="3" t="s">
        <v>96</v>
      </c>
      <c r="J15" s="3" t="s">
        <v>97</v>
      </c>
      <c r="K15" s="3" t="s">
        <v>98</v>
      </c>
      <c r="L15" s="3" t="s">
        <v>99</v>
      </c>
      <c r="M15">
        <f t="shared" si="1"/>
        <v>1</v>
      </c>
    </row>
    <row r="16" spans="1:13" ht="12.75" customHeight="1" x14ac:dyDescent="0.2">
      <c r="A16" s="2">
        <v>41379.428715277798</v>
      </c>
      <c r="B16" s="3" t="s">
        <v>100</v>
      </c>
      <c r="C16" s="3" t="s">
        <v>101</v>
      </c>
      <c r="D16" s="3" t="s">
        <v>38</v>
      </c>
      <c r="E16" s="3" t="s">
        <v>39</v>
      </c>
      <c r="F16" s="3" t="s">
        <v>32</v>
      </c>
      <c r="G16" s="3" t="s">
        <v>24</v>
      </c>
      <c r="H16" s="3" t="s">
        <v>102</v>
      </c>
      <c r="I16" s="3" t="s">
        <v>94</v>
      </c>
      <c r="J16" s="3" t="s">
        <v>103</v>
      </c>
      <c r="K16" s="3" t="s">
        <v>98</v>
      </c>
      <c r="L16" s="3" t="s">
        <v>104</v>
      </c>
      <c r="M16">
        <f t="shared" si="1"/>
        <v>1</v>
      </c>
    </row>
    <row r="17" spans="1:13" ht="12.75" customHeight="1" x14ac:dyDescent="0.2">
      <c r="A17" s="2">
        <v>41379.429108796299</v>
      </c>
      <c r="B17" s="3" t="s">
        <v>105</v>
      </c>
      <c r="C17" s="3" t="s">
        <v>13</v>
      </c>
      <c r="D17" s="3" t="s">
        <v>38</v>
      </c>
      <c r="E17" s="3" t="s">
        <v>39</v>
      </c>
      <c r="F17" s="3" t="s">
        <v>32</v>
      </c>
      <c r="G17" s="3" t="s">
        <v>17</v>
      </c>
      <c r="H17" s="3" t="s">
        <v>106</v>
      </c>
      <c r="I17" s="3" t="s">
        <v>107</v>
      </c>
      <c r="J17" s="3" t="s">
        <v>108</v>
      </c>
      <c r="K17" s="3" t="s">
        <v>109</v>
      </c>
      <c r="L17" s="3" t="s">
        <v>104</v>
      </c>
      <c r="M17" t="e">
        <f t="shared" si="1"/>
        <v>#VALUE!</v>
      </c>
    </row>
    <row r="18" spans="1:13" ht="12.75" customHeight="1" x14ac:dyDescent="0.2">
      <c r="A18" s="2">
        <v>41379.430520833303</v>
      </c>
      <c r="B18" s="3" t="s">
        <v>110</v>
      </c>
      <c r="C18" s="3" t="s">
        <v>31</v>
      </c>
      <c r="D18" s="3" t="s">
        <v>38</v>
      </c>
      <c r="E18" s="3" t="s">
        <v>15</v>
      </c>
      <c r="F18" s="3" t="s">
        <v>46</v>
      </c>
      <c r="G18" s="3" t="s">
        <v>17</v>
      </c>
      <c r="H18" s="3" t="s">
        <v>111</v>
      </c>
      <c r="I18" s="3" t="s">
        <v>112</v>
      </c>
      <c r="J18" s="3" t="s">
        <v>113</v>
      </c>
      <c r="K18" s="3" t="s">
        <v>83</v>
      </c>
      <c r="L18" s="3" t="s">
        <v>114</v>
      </c>
      <c r="M18" t="e">
        <f t="shared" si="1"/>
        <v>#VALUE!</v>
      </c>
    </row>
    <row r="19" spans="1:13" ht="12.75" customHeight="1" x14ac:dyDescent="0.2">
      <c r="A19" s="2">
        <v>41379.433807870402</v>
      </c>
      <c r="B19" s="3" t="s">
        <v>115</v>
      </c>
      <c r="C19" s="3" t="s">
        <v>13</v>
      </c>
      <c r="D19" s="3" t="s">
        <v>38</v>
      </c>
      <c r="E19" s="3" t="s">
        <v>39</v>
      </c>
      <c r="F19" s="3" t="s">
        <v>46</v>
      </c>
      <c r="G19" s="3" t="s">
        <v>17</v>
      </c>
      <c r="H19" s="3" t="s">
        <v>116</v>
      </c>
      <c r="I19" s="3" t="s">
        <v>117</v>
      </c>
      <c r="J19" s="3" t="s">
        <v>118</v>
      </c>
      <c r="K19" s="3" t="s">
        <v>119</v>
      </c>
      <c r="L19" s="3" t="s">
        <v>120</v>
      </c>
      <c r="M19">
        <f t="shared" si="1"/>
        <v>1</v>
      </c>
    </row>
    <row r="20" spans="1:13" ht="12.75" customHeight="1" x14ac:dyDescent="0.2">
      <c r="A20" s="2">
        <v>41379.433946759302</v>
      </c>
      <c r="B20" s="3" t="s">
        <v>117</v>
      </c>
      <c r="C20" s="3" t="s">
        <v>13</v>
      </c>
      <c r="D20" s="3" t="s">
        <v>38</v>
      </c>
      <c r="E20" s="3" t="s">
        <v>39</v>
      </c>
      <c r="F20" s="3" t="s">
        <v>46</v>
      </c>
      <c r="G20" s="3" t="s">
        <v>17</v>
      </c>
      <c r="H20" s="3" t="s">
        <v>121</v>
      </c>
      <c r="I20" s="3" t="s">
        <v>115</v>
      </c>
      <c r="J20" s="3" t="s">
        <v>122</v>
      </c>
      <c r="K20" s="3" t="s">
        <v>123</v>
      </c>
      <c r="L20" s="3" t="s">
        <v>124</v>
      </c>
      <c r="M20">
        <f t="shared" si="1"/>
        <v>1</v>
      </c>
    </row>
    <row r="21" spans="1:13" ht="12.75" customHeight="1" x14ac:dyDescent="0.2">
      <c r="A21" s="2">
        <v>41379.440590277802</v>
      </c>
      <c r="B21" s="3" t="s">
        <v>125</v>
      </c>
      <c r="C21" s="3" t="s">
        <v>13</v>
      </c>
      <c r="D21" s="3" t="s">
        <v>14</v>
      </c>
      <c r="E21" s="3" t="s">
        <v>39</v>
      </c>
      <c r="F21" s="3" t="s">
        <v>46</v>
      </c>
      <c r="G21" s="3" t="s">
        <v>17</v>
      </c>
      <c r="H21" s="3" t="s">
        <v>126</v>
      </c>
      <c r="I21" s="3" t="s">
        <v>127</v>
      </c>
      <c r="J21" s="3" t="s">
        <v>128</v>
      </c>
      <c r="K21" s="3" t="s">
        <v>129</v>
      </c>
      <c r="L21" s="3" t="s">
        <v>104</v>
      </c>
      <c r="M21">
        <f t="shared" si="1"/>
        <v>1</v>
      </c>
    </row>
    <row r="22" spans="1:13" ht="12.75" customHeight="1" x14ac:dyDescent="0.2">
      <c r="A22" s="2">
        <v>41379.440590277802</v>
      </c>
      <c r="B22" s="3" t="s">
        <v>127</v>
      </c>
      <c r="C22" s="3" t="s">
        <v>13</v>
      </c>
      <c r="D22" s="3" t="s">
        <v>38</v>
      </c>
      <c r="E22" s="3" t="s">
        <v>15</v>
      </c>
      <c r="F22" s="3" t="s">
        <v>16</v>
      </c>
      <c r="G22" s="3" t="s">
        <v>24</v>
      </c>
      <c r="H22" s="3" t="s">
        <v>130</v>
      </c>
      <c r="I22" s="3" t="s">
        <v>125</v>
      </c>
      <c r="J22" s="3" t="s">
        <v>131</v>
      </c>
      <c r="K22" s="3" t="s">
        <v>98</v>
      </c>
      <c r="L22" s="3" t="s">
        <v>132</v>
      </c>
      <c r="M22">
        <f t="shared" si="1"/>
        <v>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zoomScale="85" zoomScaleNormal="85" workbookViewId="0">
      <selection activeCell="G21" sqref="G21"/>
    </sheetView>
  </sheetViews>
  <sheetFormatPr defaultRowHeight="12.75" x14ac:dyDescent="0.2"/>
  <cols>
    <col min="2" max="2" width="20.42578125" customWidth="1"/>
    <col min="4" max="4" width="11.5703125" bestFit="1" customWidth="1"/>
    <col min="7" max="7" width="22.85546875" customWidth="1"/>
    <col min="10" max="10" width="25.28515625" customWidth="1"/>
  </cols>
  <sheetData>
    <row r="2" spans="2:11" ht="37.5" customHeight="1" x14ac:dyDescent="0.2">
      <c r="B2" s="15" t="s">
        <v>133</v>
      </c>
      <c r="C2" s="11"/>
      <c r="D2" s="11"/>
      <c r="E2" s="11"/>
      <c r="F2" s="11"/>
      <c r="G2" s="12" t="s">
        <v>2</v>
      </c>
      <c r="H2" s="11"/>
      <c r="I2" s="11"/>
      <c r="J2" s="14" t="s">
        <v>4</v>
      </c>
      <c r="K2" s="9"/>
    </row>
    <row r="3" spans="2:11" x14ac:dyDescent="0.2">
      <c r="B3" s="16" t="s">
        <v>38</v>
      </c>
      <c r="C3">
        <f>COUNTIF('Form Responses'!D8:D22, "Yes")</f>
        <v>11</v>
      </c>
      <c r="D3" s="5"/>
      <c r="G3" s="18" t="s">
        <v>135</v>
      </c>
      <c r="H3" s="4">
        <f>COUNTIF('Form Responses'!C8:C22,'Form Responses'!C16)</f>
        <v>1</v>
      </c>
      <c r="J3" s="8" t="s">
        <v>39</v>
      </c>
      <c r="K3" s="7">
        <f>COUNTIF('Form Responses'!E8:E22,J3)</f>
        <v>8</v>
      </c>
    </row>
    <row r="4" spans="2:11" x14ac:dyDescent="0.2">
      <c r="B4" s="16" t="s">
        <v>14</v>
      </c>
      <c r="C4">
        <f>COUNTIF('Form Responses'!D8:D22,"no")</f>
        <v>4</v>
      </c>
      <c r="D4" s="5"/>
      <c r="G4" s="6" t="s">
        <v>13</v>
      </c>
      <c r="H4" s="4">
        <f>COUNTIF('Form Responses'!C8:C22, 'Form Responses'!C9)</f>
        <v>11</v>
      </c>
      <c r="J4" s="8" t="s">
        <v>15</v>
      </c>
      <c r="K4" s="7">
        <f>COUNTIF('Form Responses'!E8:E22,J4)</f>
        <v>7</v>
      </c>
    </row>
    <row r="5" spans="2:11" x14ac:dyDescent="0.2">
      <c r="B5" s="17" t="s">
        <v>134</v>
      </c>
      <c r="C5">
        <f>SUM(C3:C4)</f>
        <v>15</v>
      </c>
      <c r="G5" s="6" t="s">
        <v>31</v>
      </c>
      <c r="H5" s="4">
        <f>COUNTIF('Form Responses'!C8:C22,'Form Responses'!C10)</f>
        <v>3</v>
      </c>
    </row>
    <row r="8" spans="2:11" ht="63.75" x14ac:dyDescent="0.2">
      <c r="B8" s="1" t="s">
        <v>5</v>
      </c>
      <c r="G8" s="20" t="s">
        <v>6</v>
      </c>
      <c r="H8" s="13"/>
      <c r="J8" s="23" t="s">
        <v>136</v>
      </c>
    </row>
    <row r="9" spans="2:11" ht="38.25" x14ac:dyDescent="0.2">
      <c r="B9" s="3" t="s">
        <v>16</v>
      </c>
      <c r="C9">
        <f>COUNTIF('Form Responses'!F8:F22,B9)</f>
        <v>1</v>
      </c>
      <c r="G9" s="21" t="s">
        <v>17</v>
      </c>
      <c r="H9" s="13">
        <f>COUNTIF('Form Responses'!G8:G22,G9)</f>
        <v>13</v>
      </c>
      <c r="J9" s="22" t="s">
        <v>137</v>
      </c>
      <c r="K9">
        <f>COUNTIF('Form Responses'!M3:M22,1)</f>
        <v>7</v>
      </c>
    </row>
    <row r="10" spans="2:11" ht="38.25" x14ac:dyDescent="0.2">
      <c r="B10" s="3" t="s">
        <v>46</v>
      </c>
      <c r="C10">
        <f>COUNTIF('Form Responses'!F8:F22,B10)</f>
        <v>9</v>
      </c>
      <c r="G10" s="21" t="s">
        <v>24</v>
      </c>
      <c r="H10" s="13">
        <f>COUNTIF('Form Responses'!G8:G22,G10)</f>
        <v>2</v>
      </c>
      <c r="J10" s="22" t="s">
        <v>138</v>
      </c>
      <c r="K10">
        <f>22-K9</f>
        <v>15</v>
      </c>
    </row>
    <row r="11" spans="2:11" x14ac:dyDescent="0.2">
      <c r="B11" s="3" t="s">
        <v>32</v>
      </c>
      <c r="C11">
        <f>COUNTIF('Form Responses'!F8:F22,B11)</f>
        <v>4</v>
      </c>
    </row>
    <row r="12" spans="2:11" x14ac:dyDescent="0.2">
      <c r="B12" s="3" t="s">
        <v>40</v>
      </c>
      <c r="C12">
        <f>COUNTIF('Form Responses'!F8:F22,B12)</f>
        <v>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85" zoomScaleNormal="85" workbookViewId="0">
      <selection activeCell="G77" sqref="G77"/>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85" zoomScaleNormal="85" workbookViewId="0">
      <selection activeCell="H6" sqref="H6"/>
    </sheetView>
  </sheetViews>
  <sheetFormatPr defaultRowHeight="12.75" x14ac:dyDescent="0.2"/>
  <cols>
    <col min="1" max="1" width="20.140625" style="11" customWidth="1"/>
    <col min="2" max="2" width="22.85546875" style="11" customWidth="1"/>
    <col min="3" max="3" width="15.85546875" style="11" customWidth="1"/>
    <col min="5" max="5" width="27.85546875" style="11" customWidth="1"/>
    <col min="6" max="6" width="29.42578125" style="11" customWidth="1"/>
    <col min="7" max="7" width="3" style="11" customWidth="1"/>
    <col min="8" max="8" width="33" style="11" customWidth="1"/>
    <col min="9" max="9" width="51.28515625" style="11" customWidth="1"/>
    <col min="10" max="16384" width="9.140625" style="11"/>
  </cols>
  <sheetData>
    <row r="1" spans="1:9" ht="24.75" customHeight="1" x14ac:dyDescent="0.2">
      <c r="A1" s="25" t="s">
        <v>1</v>
      </c>
      <c r="B1" s="26" t="s">
        <v>139</v>
      </c>
      <c r="C1" s="26" t="s">
        <v>140</v>
      </c>
      <c r="D1" s="27"/>
      <c r="E1" s="28" t="s">
        <v>158</v>
      </c>
      <c r="F1" s="28" t="s">
        <v>159</v>
      </c>
      <c r="G1" s="34"/>
      <c r="H1" s="36" t="s">
        <v>177</v>
      </c>
      <c r="I1" s="36" t="s">
        <v>176</v>
      </c>
    </row>
    <row r="2" spans="1:9" ht="30" customHeight="1" x14ac:dyDescent="0.2">
      <c r="A2" s="29" t="s">
        <v>23</v>
      </c>
      <c r="B2" s="29" t="s">
        <v>26</v>
      </c>
      <c r="C2" s="30" t="s">
        <v>27</v>
      </c>
      <c r="D2" s="31"/>
      <c r="E2" s="33" t="s">
        <v>143</v>
      </c>
      <c r="F2" s="33" t="s">
        <v>145</v>
      </c>
      <c r="G2" s="37"/>
      <c r="H2" s="32" t="s">
        <v>166</v>
      </c>
      <c r="I2" s="32" t="s">
        <v>173</v>
      </c>
    </row>
    <row r="3" spans="1:9" ht="32.25" customHeight="1" x14ac:dyDescent="0.2">
      <c r="A3" s="29" t="s">
        <v>30</v>
      </c>
      <c r="B3" s="29" t="s">
        <v>34</v>
      </c>
      <c r="C3" s="29" t="s">
        <v>43</v>
      </c>
      <c r="D3" s="31"/>
      <c r="E3" s="33" t="s">
        <v>141</v>
      </c>
      <c r="F3" s="33" t="s">
        <v>146</v>
      </c>
      <c r="G3" s="35"/>
      <c r="H3" s="32"/>
      <c r="I3" s="32"/>
    </row>
    <row r="4" spans="1:9" ht="51.75" customHeight="1" x14ac:dyDescent="0.2">
      <c r="A4" s="29" t="s">
        <v>45</v>
      </c>
      <c r="B4" s="29" t="s">
        <v>48</v>
      </c>
      <c r="C4" s="30" t="s">
        <v>49</v>
      </c>
      <c r="D4" s="31"/>
      <c r="E4" s="33" t="s">
        <v>144</v>
      </c>
      <c r="F4" s="33" t="s">
        <v>162</v>
      </c>
      <c r="G4" s="37"/>
      <c r="H4" s="32" t="s">
        <v>169</v>
      </c>
      <c r="I4" s="32" t="s">
        <v>174</v>
      </c>
    </row>
    <row r="5" spans="1:9" ht="36.75" customHeight="1" x14ac:dyDescent="0.2">
      <c r="A5" s="29" t="s">
        <v>55</v>
      </c>
      <c r="B5" s="29" t="s">
        <v>57</v>
      </c>
      <c r="C5" s="29" t="s">
        <v>58</v>
      </c>
      <c r="D5" s="31"/>
      <c r="E5" s="33" t="s">
        <v>150</v>
      </c>
      <c r="F5" s="33" t="s">
        <v>147</v>
      </c>
      <c r="G5" s="35"/>
      <c r="H5" s="32"/>
      <c r="I5" s="32"/>
    </row>
    <row r="6" spans="1:9" ht="42" customHeight="1" x14ac:dyDescent="0.2">
      <c r="A6" s="29" t="s">
        <v>67</v>
      </c>
      <c r="B6" s="29" t="s">
        <v>69</v>
      </c>
      <c r="C6" s="29" t="s">
        <v>70</v>
      </c>
      <c r="D6" s="31"/>
      <c r="E6" s="33" t="s">
        <v>151</v>
      </c>
      <c r="F6" s="33" t="s">
        <v>178</v>
      </c>
      <c r="G6" s="35"/>
      <c r="H6" s="32"/>
      <c r="I6" s="32"/>
    </row>
    <row r="7" spans="1:9" ht="45" customHeight="1" x14ac:dyDescent="0.2">
      <c r="A7" s="29" t="s">
        <v>73</v>
      </c>
      <c r="B7" s="29" t="s">
        <v>75</v>
      </c>
      <c r="C7" s="30" t="s">
        <v>76</v>
      </c>
      <c r="D7" s="31"/>
      <c r="E7" s="33" t="s">
        <v>152</v>
      </c>
      <c r="F7" s="33" t="s">
        <v>163</v>
      </c>
      <c r="G7" s="35"/>
      <c r="H7" s="32"/>
      <c r="I7" s="32"/>
    </row>
    <row r="8" spans="1:9" ht="39.75" customHeight="1" x14ac:dyDescent="0.2">
      <c r="A8" s="29" t="s">
        <v>79</v>
      </c>
      <c r="B8" s="29" t="s">
        <v>81</v>
      </c>
      <c r="C8" s="30" t="s">
        <v>82</v>
      </c>
      <c r="D8" s="31"/>
      <c r="E8" s="33" t="s">
        <v>142</v>
      </c>
      <c r="F8" s="33" t="s">
        <v>164</v>
      </c>
      <c r="G8" s="35"/>
      <c r="H8" s="32"/>
      <c r="I8" s="32"/>
    </row>
    <row r="9" spans="1:9" ht="48.75" customHeight="1" x14ac:dyDescent="0.2">
      <c r="A9" s="29" t="s">
        <v>85</v>
      </c>
      <c r="B9" s="30" t="s">
        <v>87</v>
      </c>
      <c r="C9" s="30" t="s">
        <v>88</v>
      </c>
      <c r="D9" s="31"/>
      <c r="E9" s="33" t="s">
        <v>153</v>
      </c>
      <c r="F9" s="33" t="s">
        <v>165</v>
      </c>
      <c r="G9" s="35"/>
      <c r="H9" s="32"/>
      <c r="I9" s="32"/>
    </row>
    <row r="10" spans="1:9" ht="41.25" customHeight="1" x14ac:dyDescent="0.2">
      <c r="A10" s="29" t="s">
        <v>100</v>
      </c>
      <c r="B10" s="29" t="s">
        <v>94</v>
      </c>
      <c r="C10" s="30" t="s">
        <v>103</v>
      </c>
      <c r="D10" s="31"/>
      <c r="E10" s="33" t="s">
        <v>154</v>
      </c>
      <c r="F10" s="33" t="s">
        <v>160</v>
      </c>
      <c r="G10" s="37"/>
      <c r="H10" s="32" t="s">
        <v>170</v>
      </c>
      <c r="I10" s="32" t="s">
        <v>175</v>
      </c>
    </row>
    <row r="11" spans="1:9" ht="56.25" customHeight="1" x14ac:dyDescent="0.2">
      <c r="A11" s="29" t="s">
        <v>105</v>
      </c>
      <c r="B11" s="29" t="s">
        <v>107</v>
      </c>
      <c r="C11" s="30" t="s">
        <v>108</v>
      </c>
      <c r="D11" s="31"/>
      <c r="E11" s="33" t="s">
        <v>155</v>
      </c>
      <c r="F11" s="33" t="s">
        <v>148</v>
      </c>
      <c r="G11" s="37"/>
      <c r="H11" s="32" t="s">
        <v>168</v>
      </c>
      <c r="I11" s="32" t="s">
        <v>171</v>
      </c>
    </row>
    <row r="12" spans="1:9" ht="37.5" customHeight="1" x14ac:dyDescent="0.2">
      <c r="A12" s="29" t="s">
        <v>117</v>
      </c>
      <c r="B12" s="29" t="s">
        <v>115</v>
      </c>
      <c r="C12" s="30" t="s">
        <v>122</v>
      </c>
      <c r="D12" s="31"/>
      <c r="E12" s="33" t="s">
        <v>156</v>
      </c>
      <c r="F12" s="33" t="s">
        <v>149</v>
      </c>
      <c r="G12" s="37"/>
      <c r="H12" s="32" t="s">
        <v>167</v>
      </c>
      <c r="I12" s="32" t="s">
        <v>172</v>
      </c>
    </row>
    <row r="13" spans="1:9" ht="48.75" customHeight="1" x14ac:dyDescent="0.2">
      <c r="A13" s="29" t="s">
        <v>125</v>
      </c>
      <c r="B13" s="29" t="s">
        <v>127</v>
      </c>
      <c r="C13" s="30" t="s">
        <v>128</v>
      </c>
      <c r="D13" s="31"/>
      <c r="E13" s="33" t="s">
        <v>157</v>
      </c>
      <c r="F13" s="33" t="s">
        <v>161</v>
      </c>
      <c r="G13" s="35"/>
      <c r="H13" s="32"/>
      <c r="I13" s="32"/>
    </row>
    <row r="14" spans="1:9" x14ac:dyDescent="0.2">
      <c r="A14" s="19"/>
      <c r="B14" s="19"/>
      <c r="C14" s="24"/>
    </row>
    <row r="16" spans="1:9" ht="36.75" customHeight="1" x14ac:dyDescent="0.2">
      <c r="E16" s="10"/>
      <c r="F16" s="10"/>
      <c r="G16" s="10"/>
      <c r="H16" s="10"/>
    </row>
    <row r="17" ht="67.5" customHeight="1" x14ac:dyDescent="0.2"/>
    <row r="18" ht="55.5" customHeight="1" x14ac:dyDescent="0.2"/>
    <row r="19" ht="60.75" customHeight="1" x14ac:dyDescent="0.2"/>
    <row r="20" ht="55.5" customHeight="1"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Responses</vt:lpstr>
      <vt:lpstr>Statistics</vt:lpstr>
      <vt:lpstr>Charts</vt:lpstr>
      <vt:lpstr>Partners and ICT Issue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Lee</dc:creator>
  <cp:lastModifiedBy>James Lee</cp:lastModifiedBy>
  <dcterms:created xsi:type="dcterms:W3CDTF">2013-04-17T23:58:22Z</dcterms:created>
  <dcterms:modified xsi:type="dcterms:W3CDTF">2013-04-17T23:58:41Z</dcterms:modified>
</cp:coreProperties>
</file>